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Finantsosakond\RE_2026\2025 ülekantavad jäägid\"/>
    </mc:Choice>
  </mc:AlternateContent>
  <xr:revisionPtr revIDLastSave="0" documentId="13_ncr:1_{49E568BC-27D4-48D8-B3B8-59361EF059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orm 3 (VA)" sheetId="9" r:id="rId1"/>
  </sheets>
  <definedNames>
    <definedName name="_xlnm._FilterDatabase" localSheetId="0" hidden="1">'Vorm 3 (VA)'!$A$8:$BA$23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L6" i="9"/>
  <c r="O6" i="9"/>
  <c r="J6" i="9"/>
  <c r="M18" i="9" l="1"/>
  <c r="N18" i="9" s="1"/>
  <c r="M11" i="9"/>
  <c r="N11" i="9" s="1"/>
  <c r="P11" i="9" s="1"/>
  <c r="Q11" i="9" s="1"/>
  <c r="M12" i="9"/>
  <c r="N12" i="9" s="1"/>
  <c r="P12" i="9" s="1"/>
  <c r="Q12" i="9" s="1"/>
  <c r="M13" i="9"/>
  <c r="N13" i="9" s="1"/>
  <c r="P13" i="9" s="1"/>
  <c r="Q13" i="9" s="1"/>
  <c r="M14" i="9"/>
  <c r="N14" i="9" s="1"/>
  <c r="P14" i="9" s="1"/>
  <c r="Q14" i="9" s="1"/>
  <c r="M15" i="9"/>
  <c r="N15" i="9" s="1"/>
  <c r="P15" i="9" s="1"/>
  <c r="Q15" i="9" s="1"/>
  <c r="Q18" i="9" l="1"/>
  <c r="Q20" i="9"/>
  <c r="Q21" i="9"/>
  <c r="Q22" i="9"/>
  <c r="Q23" i="9"/>
  <c r="Q19" i="9" l="1"/>
  <c r="M10" i="9"/>
  <c r="M16" i="9"/>
  <c r="N16" i="9" s="1"/>
  <c r="P16" i="9" s="1"/>
  <c r="Q16" i="9" s="1"/>
  <c r="M17" i="9"/>
  <c r="N17" i="9" s="1"/>
  <c r="P17" i="9" s="1"/>
  <c r="Q17" i="9" s="1"/>
  <c r="M20" i="9"/>
  <c r="N20" i="9" s="1"/>
  <c r="M21" i="9"/>
  <c r="N21" i="9" s="1"/>
  <c r="M22" i="9"/>
  <c r="M23" i="9"/>
  <c r="N23" i="9" s="1"/>
  <c r="M19" i="9"/>
  <c r="N19" i="9" l="1"/>
  <c r="M6" i="9"/>
  <c r="N10" i="9"/>
  <c r="N6" i="9" l="1"/>
  <c r="P10" i="9"/>
  <c r="P6" i="9" s="1"/>
  <c r="Q10" i="9" l="1"/>
  <c r="Q6" i="9" s="1"/>
</calcChain>
</file>

<file path=xl/sharedStrings.xml><?xml version="1.0" encoding="utf-8"?>
<sst xmlns="http://schemas.openxmlformats.org/spreadsheetml/2006/main" count="159" uniqueCount="103">
  <si>
    <t>Tervikliku ülevaate saamiseks sisaldab vorm infot jääkide kohta, mida üle ei viida.</t>
  </si>
  <si>
    <t>Märkused (sh viide seletuskirjas/memos olevale vastavale põhjendusele)</t>
  </si>
  <si>
    <t>Lõplik eelarve</t>
  </si>
  <si>
    <t>Kasutamata eelarve jääk</t>
  </si>
  <si>
    <t>(1)</t>
  </si>
  <si>
    <t>(2)</t>
  </si>
  <si>
    <t>(6)</t>
  </si>
  <si>
    <t>e) kui eelarve objekt on "SE000028" siis võimalikuks ülekandmise summaks on null (0); erandid kokkuleppel.</t>
  </si>
  <si>
    <t>Tegevuspõhise eelarve korral</t>
  </si>
  <si>
    <t>Lisa 1</t>
  </si>
  <si>
    <t>…....................ministri käskkirja</t>
  </si>
  <si>
    <t xml:space="preserve">Ei taotle üle kanda
</t>
  </si>
  <si>
    <t>Aktiga teisele valitsemisalale üle antud vahendid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</si>
  <si>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</si>
  <si>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</si>
  <si>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</si>
  <si>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</si>
  <si>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</si>
  <si>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</si>
  <si>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r>
      <t xml:space="preserve">Konto nimi </t>
    </r>
    <r>
      <rPr>
        <sz val="11"/>
        <rFont val="Times New Roman"/>
        <family val="1"/>
        <charset val="186"/>
      </rPr>
      <t>(minimaalselt eelarveklassifikaatori määruse lisas toodud detailsuses)</t>
    </r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</si>
  <si>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</si>
  <si>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</si>
  <si>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</si>
  <si>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</si>
  <si>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</si>
  <si>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</si>
  <si>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</si>
  <si>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</si>
  <si>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</si>
  <si>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</si>
  <si>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</si>
  <si>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</si>
  <si>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</si>
  <si>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</si>
  <si>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r>
      <t>(5) veerg</t>
    </r>
    <r>
      <rPr>
        <sz val="9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</si>
  <si>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</si>
  <si>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</si>
  <si>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</si>
  <si>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</si>
  <si>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</si>
  <si>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</si>
  <si>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r>
      <rPr>
        <b/>
        <sz val="9"/>
        <color rgb="FF000000"/>
        <rFont val="Times New Roman"/>
        <family val="1"/>
        <charset val="186"/>
      </rPr>
      <t>(6) veerg</t>
    </r>
    <r>
      <rPr>
        <sz val="9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</si>
  <si>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</si>
  <si>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color rgb="FF000000"/>
        <rFont val="Times New Roman"/>
        <family val="1"/>
        <charset val="186"/>
      </rPr>
      <t xml:space="preserve">(8) veerg </t>
    </r>
    <r>
      <rPr>
        <sz val="9"/>
        <color rgb="FF000000"/>
        <rFont val="Times New Roman"/>
        <family val="1"/>
        <charset val="186"/>
      </rPr>
      <t>sisaldab andmeid kõikide eelarvejääkide ülekandmiste kohta.</t>
    </r>
  </si>
  <si>
    <r>
      <rPr>
        <b/>
        <sz val="9"/>
        <color rgb="FF000000"/>
        <rFont val="Times New Roman"/>
      </rPr>
      <t>(9) veerg</t>
    </r>
    <r>
      <rPr>
        <sz val="9"/>
        <color rgb="FF000000"/>
        <rFont val="Times New Roman"/>
      </rPr>
      <t xml:space="preserve"> sisaldab andmeid kõikide eelarvejääkide kohta, mida on võimalik õiguslikult üle kanda, aga ei kanta üle.</t>
    </r>
  </si>
  <si>
    <r>
      <t xml:space="preserve">Kliimaministeeriumi 2025. aasta riigieelarve piirmääraga vahendite (liik 20) kasutamata eelarve ülekandmine </t>
    </r>
    <r>
      <rPr>
        <sz val="12"/>
        <color rgb="FF000000"/>
        <rFont val="Times New Roman"/>
      </rPr>
      <t>(eurodes)</t>
    </r>
  </si>
  <si>
    <t>2025. aasta riigieelarve jäägid (eelmine eelarveaasta)</t>
  </si>
  <si>
    <t>Jääkide 2026. aastasse üle viimine (käesolev eelarveaasta)</t>
  </si>
  <si>
    <t>I</t>
  </si>
  <si>
    <t>Keskkonnaministeeriumi Infotehnoloogiakeskus</t>
  </si>
  <si>
    <t>Investeeringud</t>
  </si>
  <si>
    <t>SR050049</t>
  </si>
  <si>
    <t>Avaandmete direktiivi ülevõtmine</t>
  </si>
  <si>
    <t>SR050022</t>
  </si>
  <si>
    <t>Elutähtsa teenuse toimepidev. direkt. rakendamine KLIM</t>
  </si>
  <si>
    <t>Kliimaministeerium</t>
  </si>
  <si>
    <t>Tööjõukulud</t>
  </si>
  <si>
    <t>K</t>
  </si>
  <si>
    <t>SR050073</t>
  </si>
  <si>
    <t>SAK meetmed</t>
  </si>
  <si>
    <t>Muud toetused</t>
  </si>
  <si>
    <t>Riigilaevastik</t>
  </si>
  <si>
    <t>Kliima, energeetika ja elurikkus</t>
  </si>
  <si>
    <t>Elurikkuse, metsanduse ja keskkonnakorralduse programm</t>
  </si>
  <si>
    <t>Metsanduse ja jahinduse arengu suunamine</t>
  </si>
  <si>
    <t>KLEK0102</t>
  </si>
  <si>
    <t>Elukeskkond, liikuvus ja merendus</t>
  </si>
  <si>
    <t>Mere ja vee programm</t>
  </si>
  <si>
    <t>ELMV0201</t>
  </si>
  <si>
    <t>Meremajanduse konkurentsivõime ja veetaristu arendamine</t>
  </si>
  <si>
    <t>Transpordi ja liikuvuse programm</t>
  </si>
  <si>
    <t>ELTL0101</t>
  </si>
  <si>
    <t>Raudteetransporditaristu arendamine ja korrashoid</t>
  </si>
  <si>
    <t>ELTL0102</t>
  </si>
  <si>
    <t>Õhutransporditaristu arendamine ja korrashoid</t>
  </si>
  <si>
    <t>ELTL0103</t>
  </si>
  <si>
    <t>Teetransporditaristu arendamine ja korrashoid</t>
  </si>
  <si>
    <t>ELTL0104</t>
  </si>
  <si>
    <t>Ohutu ja säästliku transpordisüsteemi arendamine</t>
  </si>
  <si>
    <t>Energeetika, maavarade ja välisõhu programm</t>
  </si>
  <si>
    <t>KLEM0101</t>
  </si>
  <si>
    <t>Energiavarustuse tagamine</t>
  </si>
  <si>
    <t>Majandamiskulud</t>
  </si>
  <si>
    <t>SE05A003</t>
  </si>
  <si>
    <t>Talvine navigatsioon</t>
  </si>
  <si>
    <t>SR050039</t>
  </si>
  <si>
    <t>Riigilaevastiku investeeringud ja tegevuskulud 2025</t>
  </si>
  <si>
    <t>Transpordiamet</t>
  </si>
  <si>
    <t>IN001000</t>
  </si>
  <si>
    <t>Inventar</t>
  </si>
  <si>
    <t>IN002000</t>
  </si>
  <si>
    <t>IT investeeringud</t>
  </si>
  <si>
    <t>IN050968</t>
  </si>
  <si>
    <t>Transpordiameti hoonete renoveerimine</t>
  </si>
  <si>
    <t>VV sihtotstarbelisest reservist eraldatud vahendid elutähtsa teenuse osutajate toimepidevuse direktiivi rakendamisest tulenevate täiendavate kulude katmiseks, vt käskkirja seletuskirja punkt 1</t>
  </si>
  <si>
    <t>VV sihtotstarbelisest reservist eraldatud vahendid sigade Aafrika katku leviku tõkestamiseks, vt käskkirja seletuskirja punkt 2</t>
  </si>
  <si>
    <t>Talvise navigatsiooni vahendite jääk, vt käskkirja seletuskirja punkt 3</t>
  </si>
  <si>
    <t>VV sihtotstarbelisest reservist eraldatud vahendid Riigilaevastiku investeeringuteks, vt käskkirja seletuskirja punkt 4</t>
  </si>
  <si>
    <t>VV sihtostarbelisest reservist eraldatud vahendid avaandmete direktiivi ülevõtmiseks, vt käskkirja seletuskirja punkt 5</t>
  </si>
  <si>
    <t>Transpordiameti inventari soetamiseks planeeritud vahendite jääk, vt käskkirja seletuskirja punkt 6</t>
  </si>
  <si>
    <t>Transpordiameti IT investeeringuteks planeeritud vahendite jääk, vt käskkirja seletuskirja punkt 7</t>
  </si>
  <si>
    <t>Transpordiameti hoonete renoveerimiseks planeeritud vahendite jääk, vt käskkirja seletuskirja punkt 8</t>
  </si>
  <si>
    <t>VV sihtostarbelisest reservist eraldatud vahendid avaandmete direktiivi ülevõtmiseks, vt käskkirja seletuskirja punkt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</si>
</sst>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B050"/>
      <name val="Calibri"/>
      <family val="2"/>
      <charset val="186"/>
      <scheme val="minor"/>
    </font>
    <font>
      <i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2"/>
    </xf>
    <xf numFmtId="0" fontId="7" fillId="0" borderId="0" xfId="0" applyFont="1" applyAlignment="1">
      <alignment horizontal="right" vertical="top"/>
    </xf>
    <xf numFmtId="0" fontId="0" fillId="0" borderId="2" xfId="0" applyBorder="1"/>
    <xf numFmtId="0" fontId="10" fillId="0" borderId="0" xfId="0" applyFont="1"/>
    <xf numFmtId="0" fontId="11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1" fillId="0" borderId="0" xfId="0" applyFont="1" applyAlignment="1">
      <alignment horizontal="right" vertical="top"/>
    </xf>
    <xf numFmtId="0" fontId="0" fillId="0" borderId="1" xfId="0" applyBorder="1"/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6" fillId="0" borderId="0" xfId="0" applyFont="1" applyAlignment="1">
      <alignment horizontal="left" vertical="top"/>
    </xf>
    <xf numFmtId="0" fontId="18" fillId="0" borderId="0" xfId="0" applyFont="1"/>
    <xf numFmtId="0" fontId="15" fillId="0" borderId="0" xfId="0" applyFont="1" applyAlignment="1">
      <alignment horizontal="left" vertical="top" indent="2"/>
    </xf>
    <xf numFmtId="0" fontId="2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0" fillId="3" borderId="0" xfId="0" applyFill="1"/>
    <xf numFmtId="3" fontId="9" fillId="2" borderId="5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8" fillId="0" borderId="0" xfId="3" applyFont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 vertical="top" indent="2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24" fillId="0" borderId="0" xfId="3" applyFont="1" applyAlignment="1">
      <alignment horizontal="right"/>
    </xf>
    <xf numFmtId="0" fontId="23" fillId="0" borderId="0" xfId="3" applyFont="1" applyAlignment="1">
      <alignment horizontal="right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right" vertical="top"/>
    </xf>
    <xf numFmtId="0" fontId="29" fillId="0" borderId="0" xfId="0" applyFont="1"/>
    <xf numFmtId="0" fontId="0" fillId="0" borderId="2" xfId="0" applyBorder="1" applyAlignment="1">
      <alignment horizontal="center"/>
    </xf>
    <xf numFmtId="4" fontId="9" fillId="6" borderId="14" xfId="3" applyNumberFormat="1" applyFont="1" applyFill="1" applyBorder="1" applyAlignment="1">
      <alignment horizontal="center" vertical="top" wrapText="1"/>
    </xf>
    <xf numFmtId="4" fontId="9" fillId="6" borderId="15" xfId="3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2" xfId="0" applyNumberFormat="1" applyBorder="1"/>
    <xf numFmtId="3" fontId="30" fillId="0" borderId="1" xfId="0" applyNumberFormat="1" applyFont="1" applyBorder="1"/>
    <xf numFmtId="0" fontId="8" fillId="0" borderId="0" xfId="3" applyFont="1" applyAlignment="1">
      <alignment horizontal="center" vertical="top"/>
    </xf>
    <xf numFmtId="0" fontId="17" fillId="0" borderId="0" xfId="0" applyFont="1"/>
    <xf numFmtId="0" fontId="30" fillId="0" borderId="1" xfId="0" applyFont="1" applyBorder="1"/>
    <xf numFmtId="0" fontId="0" fillId="0" borderId="16" xfId="0" applyBorder="1"/>
    <xf numFmtId="3" fontId="0" fillId="0" borderId="18" xfId="0" applyNumberForma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3" fontId="10" fillId="0" borderId="0" xfId="0" applyNumberFormat="1" applyFont="1"/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3" xfId="3" applyFont="1" applyFill="1" applyBorder="1" applyAlignment="1">
      <alignment horizontal="center" vertical="top" wrapText="1"/>
    </xf>
    <xf numFmtId="3" fontId="9" fillId="6" borderId="10" xfId="3" applyNumberFormat="1" applyFont="1" applyFill="1" applyBorder="1" applyAlignment="1">
      <alignment horizontal="center" vertical="top" wrapText="1"/>
    </xf>
    <xf numFmtId="3" fontId="9" fillId="6" borderId="11" xfId="3" applyNumberFormat="1" applyFont="1" applyFill="1" applyBorder="1" applyAlignment="1">
      <alignment horizontal="center" vertical="top" wrapText="1"/>
    </xf>
    <xf numFmtId="3" fontId="9" fillId="6" borderId="12" xfId="3" applyNumberFormat="1" applyFont="1" applyFill="1" applyBorder="1" applyAlignment="1">
      <alignment horizontal="center" vertical="top" wrapText="1"/>
    </xf>
    <xf numFmtId="3" fontId="5" fillId="9" borderId="6" xfId="0" applyNumberFormat="1" applyFont="1" applyFill="1" applyBorder="1" applyAlignment="1">
      <alignment horizontal="center" vertical="top" wrapText="1"/>
    </xf>
    <xf numFmtId="3" fontId="5" fillId="9" borderId="7" xfId="0" applyNumberFormat="1" applyFont="1" applyFill="1" applyBorder="1" applyAlignment="1">
      <alignment horizontal="center" vertical="top" wrapText="1"/>
    </xf>
    <xf numFmtId="3" fontId="9" fillId="8" borderId="9" xfId="0" applyNumberFormat="1" applyFont="1" applyFill="1" applyBorder="1" applyAlignment="1">
      <alignment horizontal="center" vertical="top" wrapText="1"/>
    </xf>
    <xf numFmtId="3" fontId="9" fillId="8" borderId="4" xfId="0" applyNumberFormat="1" applyFont="1" applyFill="1" applyBorder="1" applyAlignment="1">
      <alignment horizontal="center" vertical="top" wrapText="1"/>
    </xf>
    <xf numFmtId="3" fontId="9" fillId="4" borderId="13" xfId="0" applyNumberFormat="1" applyFont="1" applyFill="1" applyBorder="1" applyAlignment="1">
      <alignment horizontal="center" vertical="top" wrapText="1"/>
    </xf>
    <xf numFmtId="3" fontId="9" fillId="4" borderId="8" xfId="0" applyNumberFormat="1" applyFont="1" applyFill="1" applyBorder="1" applyAlignment="1">
      <alignment horizontal="center" vertical="top" wrapText="1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BA38"/>
  <sheetViews>
    <sheetView tabSelected="1" zoomScale="70" zoomScaleNormal="70" workbookViewId="0">
      <selection activeCell="M33" sqref="M33"/>
    </sheetView>
  </sheetViews>
  <sheetFormatPr defaultRowHeight="14.5" x14ac:dyDescent="0.35"/>
  <cols>
    <col min="1" max="1" width="7.54296875" customWidth="1"/>
    <col min="2" max="2" width="12.36328125" customWidth="1"/>
    <col min="3" max="3" width="11.54296875" customWidth="1"/>
    <col min="4" max="4" width="11.90625" customWidth="1"/>
    <col min="5" max="6" width="14.1796875" customWidth="1"/>
    <col min="7" max="7" width="16.453125" customWidth="1"/>
    <col min="9" max="9" width="10.54296875" customWidth="1"/>
    <col min="10" max="10" width="9.7265625" customWidth="1"/>
    <col min="11" max="11" width="12.7265625" customWidth="1"/>
    <col min="12" max="12" width="13.54296875" customWidth="1"/>
    <col min="13" max="13" width="12.81640625" customWidth="1"/>
    <col min="14" max="14" width="13.453125" customWidth="1"/>
    <col min="15" max="15" width="14.1796875" customWidth="1"/>
    <col min="16" max="16" width="13.1796875" customWidth="1"/>
    <col min="17" max="17" width="13.54296875" customWidth="1"/>
    <col min="18" max="18" width="12.08984375" customWidth="1"/>
    <col min="19" max="19" width="11.90625" customWidth="1"/>
    <col min="20" max="20" width="39.08984375" customWidth="1"/>
  </cols>
  <sheetData>
    <row r="1" spans="1:20" ht="15.5" x14ac:dyDescent="0.35">
      <c r="H1" s="5"/>
      <c r="I1" s="5"/>
      <c r="J1" s="5"/>
      <c r="K1" s="5"/>
      <c r="L1" s="5"/>
      <c r="M1" s="5"/>
      <c r="N1" s="5"/>
      <c r="O1" s="5"/>
      <c r="P1" s="5"/>
      <c r="Q1" s="6"/>
      <c r="R1" s="30"/>
      <c r="S1" s="6"/>
      <c r="T1" s="6" t="s">
        <v>9</v>
      </c>
    </row>
    <row r="2" spans="1:20" ht="15.5" x14ac:dyDescent="0.35">
      <c r="H2" s="5"/>
      <c r="I2" s="5"/>
      <c r="J2" s="5"/>
      <c r="K2" s="5"/>
      <c r="L2" s="5"/>
      <c r="M2" s="5"/>
      <c r="N2" s="5"/>
      <c r="O2" s="5"/>
      <c r="P2" s="5"/>
      <c r="Q2" s="7"/>
      <c r="R2" s="29"/>
      <c r="S2" s="7"/>
      <c r="T2" s="7" t="s">
        <v>10</v>
      </c>
    </row>
    <row r="3" spans="1:20" ht="15.5" x14ac:dyDescent="0.35">
      <c r="H3" s="5"/>
      <c r="I3" s="5"/>
      <c r="J3" s="5"/>
      <c r="K3" s="5"/>
      <c r="L3" s="5"/>
      <c r="M3" s="5"/>
      <c r="N3" s="5"/>
      <c r="O3" s="5"/>
      <c r="P3" s="5"/>
      <c r="Q3" s="8"/>
      <c r="R3" s="28"/>
      <c r="S3" s="8"/>
      <c r="T3" s="32" t="s">
        <v>45</v>
      </c>
    </row>
    <row r="4" spans="1:20" ht="15" x14ac:dyDescent="0.35">
      <c r="H4" s="5"/>
      <c r="I4" s="5"/>
      <c r="J4" s="5"/>
      <c r="K4" s="5"/>
      <c r="L4" s="5"/>
      <c r="M4" s="5"/>
      <c r="N4" s="5"/>
      <c r="O4" s="5"/>
      <c r="P4" s="5"/>
      <c r="Q4" s="8"/>
      <c r="R4" s="28"/>
      <c r="S4" s="8"/>
      <c r="T4" s="8" t="s">
        <v>8</v>
      </c>
    </row>
    <row r="5" spans="1:20" x14ac:dyDescent="0.35">
      <c r="H5" s="5"/>
      <c r="I5" s="5"/>
      <c r="J5" s="5"/>
      <c r="K5" s="5"/>
      <c r="L5" s="5"/>
      <c r="M5" s="5"/>
      <c r="N5" s="5"/>
      <c r="O5" s="5"/>
      <c r="P5" s="5"/>
      <c r="Q5" s="3"/>
      <c r="R5" s="27"/>
      <c r="S5" s="3"/>
      <c r="T5" s="3" t="s">
        <v>0</v>
      </c>
    </row>
    <row r="6" spans="1:20" ht="15" thickBot="1" x14ac:dyDescent="0.4">
      <c r="H6" s="5"/>
      <c r="I6" s="5"/>
      <c r="J6" s="49">
        <f t="shared" ref="J6:Q6" si="0">SUBTOTAL(9,J10:J23)</f>
        <v>-18247845.319899999</v>
      </c>
      <c r="K6" s="49">
        <f t="shared" si="0"/>
        <v>-1798778.32</v>
      </c>
      <c r="L6" s="49">
        <f t="shared" si="0"/>
        <v>-8885293.9199999999</v>
      </c>
      <c r="M6" s="49">
        <f t="shared" si="0"/>
        <v>-9362551.3999000005</v>
      </c>
      <c r="N6" s="49">
        <f t="shared" si="0"/>
        <v>-9349296.3999000005</v>
      </c>
      <c r="O6" s="49">
        <f t="shared" si="0"/>
        <v>0</v>
      </c>
      <c r="P6" s="49">
        <f t="shared" si="0"/>
        <v>-6224041.3199000005</v>
      </c>
      <c r="Q6" s="49">
        <f t="shared" si="0"/>
        <v>-6224041.3199000005</v>
      </c>
      <c r="R6" s="26"/>
    </row>
    <row r="7" spans="1:20" s="20" customFormat="1" ht="47.25" customHeight="1" thickBot="1" x14ac:dyDescent="0.4">
      <c r="A7" s="26"/>
      <c r="E7" s="21"/>
      <c r="F7" s="26"/>
      <c r="H7" s="21"/>
      <c r="I7" s="42"/>
      <c r="J7" s="53" t="s">
        <v>46</v>
      </c>
      <c r="K7" s="53"/>
      <c r="L7" s="53"/>
      <c r="M7" s="53"/>
      <c r="N7" s="53"/>
      <c r="O7" s="54" t="s">
        <v>47</v>
      </c>
      <c r="P7" s="55"/>
      <c r="Q7" s="56"/>
      <c r="R7" s="61" t="s">
        <v>11</v>
      </c>
      <c r="S7" s="59" t="s">
        <v>12</v>
      </c>
      <c r="T7" s="57" t="s">
        <v>1</v>
      </c>
    </row>
    <row r="8" spans="1:20" s="24" customFormat="1" ht="87" customHeight="1" thickBot="1" x14ac:dyDescent="0.4">
      <c r="A8" s="22" t="s">
        <v>13</v>
      </c>
      <c r="B8" s="22" t="s">
        <v>14</v>
      </c>
      <c r="C8" s="23" t="s">
        <v>15</v>
      </c>
      <c r="D8" s="23" t="s">
        <v>16</v>
      </c>
      <c r="E8" s="23" t="s">
        <v>17</v>
      </c>
      <c r="F8" s="23" t="s">
        <v>18</v>
      </c>
      <c r="G8" s="22" t="s">
        <v>19</v>
      </c>
      <c r="H8" s="22" t="s">
        <v>20</v>
      </c>
      <c r="I8" s="22" t="s">
        <v>21</v>
      </c>
      <c r="J8" s="19" t="s">
        <v>2</v>
      </c>
      <c r="K8" s="19" t="s">
        <v>22</v>
      </c>
      <c r="L8" s="19" t="s">
        <v>23</v>
      </c>
      <c r="M8" s="19" t="s">
        <v>3</v>
      </c>
      <c r="N8" s="19" t="s">
        <v>24</v>
      </c>
      <c r="O8" s="35" t="s">
        <v>25</v>
      </c>
      <c r="P8" s="35" t="s">
        <v>26</v>
      </c>
      <c r="Q8" s="36" t="s">
        <v>27</v>
      </c>
      <c r="R8" s="62"/>
      <c r="S8" s="60"/>
      <c r="T8" s="58"/>
    </row>
    <row r="9" spans="1:20" x14ac:dyDescent="0.35">
      <c r="A9" s="34"/>
      <c r="B9" s="4"/>
      <c r="C9" s="4"/>
      <c r="D9" s="4"/>
      <c r="E9" s="4"/>
      <c r="F9" s="4"/>
      <c r="G9" s="4"/>
      <c r="H9" s="4"/>
      <c r="I9" s="4"/>
      <c r="J9" s="11" t="s">
        <v>4</v>
      </c>
      <c r="K9" s="11" t="s">
        <v>5</v>
      </c>
      <c r="L9" s="10" t="s">
        <v>28</v>
      </c>
      <c r="M9" s="11" t="s">
        <v>29</v>
      </c>
      <c r="N9" s="10" t="s">
        <v>30</v>
      </c>
      <c r="O9" s="10" t="s">
        <v>6</v>
      </c>
      <c r="P9" s="10" t="s">
        <v>31</v>
      </c>
      <c r="Q9" s="12" t="s">
        <v>32</v>
      </c>
      <c r="R9" s="34" t="s">
        <v>33</v>
      </c>
      <c r="S9" s="9"/>
      <c r="T9" s="9"/>
    </row>
    <row r="10" spans="1:20" x14ac:dyDescent="0.35">
      <c r="A10" s="37" t="s">
        <v>57</v>
      </c>
      <c r="B10" s="9" t="s">
        <v>66</v>
      </c>
      <c r="C10" s="9" t="s">
        <v>67</v>
      </c>
      <c r="D10" s="9" t="s">
        <v>68</v>
      </c>
      <c r="E10" s="9" t="s">
        <v>69</v>
      </c>
      <c r="F10" s="9" t="s">
        <v>55</v>
      </c>
      <c r="G10" s="9" t="s">
        <v>56</v>
      </c>
      <c r="H10" s="9" t="s">
        <v>53</v>
      </c>
      <c r="I10" s="9" t="s">
        <v>54</v>
      </c>
      <c r="J10" s="41">
        <v>-2625</v>
      </c>
      <c r="K10" s="39">
        <v>0</v>
      </c>
      <c r="L10" s="39">
        <v>0</v>
      </c>
      <c r="M10" s="39">
        <f t="shared" ref="M10:M23" si="1">J10-L10</f>
        <v>-2625</v>
      </c>
      <c r="N10" s="39">
        <f>M10</f>
        <v>-2625</v>
      </c>
      <c r="O10" s="39"/>
      <c r="P10" s="39">
        <f>N10</f>
        <v>-2625</v>
      </c>
      <c r="Q10" s="39">
        <f>SUM(O10:P10)</f>
        <v>-2625</v>
      </c>
      <c r="R10" s="39"/>
      <c r="S10" s="39"/>
      <c r="T10" s="50" t="s">
        <v>94</v>
      </c>
    </row>
    <row r="11" spans="1:20" x14ac:dyDescent="0.35">
      <c r="A11" s="37" t="s">
        <v>57</v>
      </c>
      <c r="B11" s="9" t="s">
        <v>66</v>
      </c>
      <c r="C11" s="9" t="s">
        <v>70</v>
      </c>
      <c r="D11" s="9" t="s">
        <v>71</v>
      </c>
      <c r="E11" s="9" t="s">
        <v>72</v>
      </c>
      <c r="F11" s="9" t="s">
        <v>55</v>
      </c>
      <c r="G11" s="9" t="s">
        <v>56</v>
      </c>
      <c r="H11" s="9" t="s">
        <v>53</v>
      </c>
      <c r="I11" s="9" t="s">
        <v>54</v>
      </c>
      <c r="J11" s="41">
        <v>-2625</v>
      </c>
      <c r="K11" s="39">
        <v>0</v>
      </c>
      <c r="L11" s="39">
        <v>0</v>
      </c>
      <c r="M11" s="39">
        <f t="shared" si="1"/>
        <v>-2625</v>
      </c>
      <c r="N11" s="39">
        <f t="shared" ref="N11:N15" si="2">M11</f>
        <v>-2625</v>
      </c>
      <c r="O11" s="39"/>
      <c r="P11" s="39">
        <f t="shared" ref="P11:P15" si="3">N11</f>
        <v>-2625</v>
      </c>
      <c r="Q11" s="39">
        <f t="shared" ref="Q11:Q15" si="4">SUM(O11:P11)</f>
        <v>-2625</v>
      </c>
      <c r="R11" s="39"/>
      <c r="S11" s="39"/>
      <c r="T11" s="51"/>
    </row>
    <row r="12" spans="1:20" x14ac:dyDescent="0.35">
      <c r="A12" s="37" t="s">
        <v>57</v>
      </c>
      <c r="B12" s="9" t="s">
        <v>66</v>
      </c>
      <c r="C12" s="9" t="s">
        <v>70</v>
      </c>
      <c r="D12" s="9" t="s">
        <v>73</v>
      </c>
      <c r="E12" s="9" t="s">
        <v>74</v>
      </c>
      <c r="F12" s="9" t="s">
        <v>55</v>
      </c>
      <c r="G12" s="9" t="s">
        <v>56</v>
      </c>
      <c r="H12" s="9" t="s">
        <v>53</v>
      </c>
      <c r="I12" s="9" t="s">
        <v>54</v>
      </c>
      <c r="J12" s="41">
        <v>-2625</v>
      </c>
      <c r="K12" s="39">
        <v>0</v>
      </c>
      <c r="L12" s="39">
        <v>0</v>
      </c>
      <c r="M12" s="39">
        <f t="shared" si="1"/>
        <v>-2625</v>
      </c>
      <c r="N12" s="39">
        <f t="shared" si="2"/>
        <v>-2625</v>
      </c>
      <c r="O12" s="39"/>
      <c r="P12" s="39">
        <f t="shared" si="3"/>
        <v>-2625</v>
      </c>
      <c r="Q12" s="39">
        <f t="shared" si="4"/>
        <v>-2625</v>
      </c>
      <c r="R12" s="39"/>
      <c r="S12" s="39"/>
      <c r="T12" s="51"/>
    </row>
    <row r="13" spans="1:20" x14ac:dyDescent="0.35">
      <c r="A13" s="37" t="s">
        <v>57</v>
      </c>
      <c r="B13" s="9" t="s">
        <v>66</v>
      </c>
      <c r="C13" s="9" t="s">
        <v>70</v>
      </c>
      <c r="D13" s="9" t="s">
        <v>75</v>
      </c>
      <c r="E13" s="9" t="s">
        <v>76</v>
      </c>
      <c r="F13" s="9" t="s">
        <v>55</v>
      </c>
      <c r="G13" s="9" t="s">
        <v>56</v>
      </c>
      <c r="H13" s="9" t="s">
        <v>53</v>
      </c>
      <c r="I13" s="9" t="s">
        <v>54</v>
      </c>
      <c r="J13" s="41">
        <v>-2625</v>
      </c>
      <c r="K13" s="39">
        <v>0</v>
      </c>
      <c r="L13" s="39">
        <v>0</v>
      </c>
      <c r="M13" s="39">
        <f t="shared" si="1"/>
        <v>-2625</v>
      </c>
      <c r="N13" s="39">
        <f t="shared" si="2"/>
        <v>-2625</v>
      </c>
      <c r="O13" s="39"/>
      <c r="P13" s="39">
        <f t="shared" si="3"/>
        <v>-2625</v>
      </c>
      <c r="Q13" s="39">
        <f t="shared" si="4"/>
        <v>-2625</v>
      </c>
      <c r="R13" s="39"/>
      <c r="S13" s="39"/>
      <c r="T13" s="51"/>
    </row>
    <row r="14" spans="1:20" x14ac:dyDescent="0.35">
      <c r="A14" s="37" t="s">
        <v>57</v>
      </c>
      <c r="B14" s="9" t="s">
        <v>66</v>
      </c>
      <c r="C14" s="9" t="s">
        <v>70</v>
      </c>
      <c r="D14" s="9" t="s">
        <v>77</v>
      </c>
      <c r="E14" s="9" t="s">
        <v>78</v>
      </c>
      <c r="F14" s="9" t="s">
        <v>55</v>
      </c>
      <c r="G14" s="9" t="s">
        <v>56</v>
      </c>
      <c r="H14" s="9" t="s">
        <v>53</v>
      </c>
      <c r="I14" s="9" t="s">
        <v>54</v>
      </c>
      <c r="J14" s="41">
        <v>-2625</v>
      </c>
      <c r="K14" s="39">
        <v>0</v>
      </c>
      <c r="L14" s="39">
        <v>0</v>
      </c>
      <c r="M14" s="39">
        <f t="shared" si="1"/>
        <v>-2625</v>
      </c>
      <c r="N14" s="39">
        <f t="shared" si="2"/>
        <v>-2625</v>
      </c>
      <c r="O14" s="39"/>
      <c r="P14" s="39">
        <f t="shared" si="3"/>
        <v>-2625</v>
      </c>
      <c r="Q14" s="39">
        <f t="shared" si="4"/>
        <v>-2625</v>
      </c>
      <c r="R14" s="39"/>
      <c r="S14" s="39"/>
      <c r="T14" s="51"/>
    </row>
    <row r="15" spans="1:20" x14ac:dyDescent="0.35">
      <c r="A15" s="37" t="s">
        <v>57</v>
      </c>
      <c r="B15" s="9" t="s">
        <v>62</v>
      </c>
      <c r="C15" s="9" t="s">
        <v>79</v>
      </c>
      <c r="D15" s="9" t="s">
        <v>80</v>
      </c>
      <c r="E15" s="9" t="s">
        <v>81</v>
      </c>
      <c r="F15" s="9" t="s">
        <v>55</v>
      </c>
      <c r="G15" s="9" t="s">
        <v>56</v>
      </c>
      <c r="H15" s="9" t="s">
        <v>53</v>
      </c>
      <c r="I15" s="9" t="s">
        <v>54</v>
      </c>
      <c r="J15" s="41">
        <v>-7875</v>
      </c>
      <c r="K15" s="39">
        <v>0</v>
      </c>
      <c r="L15" s="39">
        <v>0</v>
      </c>
      <c r="M15" s="39">
        <f t="shared" si="1"/>
        <v>-7875</v>
      </c>
      <c r="N15" s="39">
        <f t="shared" si="2"/>
        <v>-7875</v>
      </c>
      <c r="O15" s="39"/>
      <c r="P15" s="39">
        <f t="shared" si="3"/>
        <v>-7875</v>
      </c>
      <c r="Q15" s="39">
        <f t="shared" si="4"/>
        <v>-7875</v>
      </c>
      <c r="R15" s="39"/>
      <c r="S15" s="39"/>
      <c r="T15" s="52"/>
    </row>
    <row r="16" spans="1:20" ht="46" customHeight="1" x14ac:dyDescent="0.35">
      <c r="A16" s="37" t="s">
        <v>57</v>
      </c>
      <c r="B16" s="9" t="s">
        <v>62</v>
      </c>
      <c r="C16" s="44" t="s">
        <v>63</v>
      </c>
      <c r="D16" s="9" t="s">
        <v>65</v>
      </c>
      <c r="E16" s="44" t="s">
        <v>64</v>
      </c>
      <c r="F16" s="9" t="s">
        <v>55</v>
      </c>
      <c r="G16" s="9" t="s">
        <v>60</v>
      </c>
      <c r="H16" s="9" t="s">
        <v>58</v>
      </c>
      <c r="I16" s="9" t="s">
        <v>59</v>
      </c>
      <c r="J16" s="40">
        <v>-200000</v>
      </c>
      <c r="K16" s="39">
        <v>0</v>
      </c>
      <c r="L16" s="39">
        <v>-148670</v>
      </c>
      <c r="M16" s="39">
        <f t="shared" si="1"/>
        <v>-51330</v>
      </c>
      <c r="N16" s="39">
        <f>M16</f>
        <v>-51330</v>
      </c>
      <c r="O16" s="39"/>
      <c r="P16" s="39">
        <f>N16</f>
        <v>-51330</v>
      </c>
      <c r="Q16" s="39">
        <f t="shared" ref="Q16:Q23" si="5">SUM(O16:P16)</f>
        <v>-51330</v>
      </c>
      <c r="R16" s="39"/>
      <c r="S16" s="39"/>
      <c r="T16" s="38" t="s">
        <v>95</v>
      </c>
    </row>
    <row r="17" spans="1:53" ht="29" x14ac:dyDescent="0.35">
      <c r="A17" s="37" t="s">
        <v>57</v>
      </c>
      <c r="B17" s="9" t="s">
        <v>66</v>
      </c>
      <c r="C17" s="9" t="s">
        <v>67</v>
      </c>
      <c r="D17" s="9" t="s">
        <v>68</v>
      </c>
      <c r="E17" s="45" t="s">
        <v>69</v>
      </c>
      <c r="F17" s="9" t="s">
        <v>61</v>
      </c>
      <c r="G17" s="9" t="s">
        <v>82</v>
      </c>
      <c r="H17" s="9" t="s">
        <v>83</v>
      </c>
      <c r="I17" s="45" t="s">
        <v>84</v>
      </c>
      <c r="J17" s="39">
        <v>-5680346.3199000005</v>
      </c>
      <c r="K17" s="39">
        <v>-205603.32</v>
      </c>
      <c r="L17" s="39">
        <v>-5578635</v>
      </c>
      <c r="M17" s="39">
        <f>J17-L17</f>
        <v>-101711.31990000047</v>
      </c>
      <c r="N17" s="39">
        <f>M17</f>
        <v>-101711.31990000047</v>
      </c>
      <c r="O17" s="39"/>
      <c r="P17" s="39">
        <f>N17</f>
        <v>-101711.31990000047</v>
      </c>
      <c r="Q17" s="39">
        <f>SUM(O17:P17)</f>
        <v>-101711.31990000047</v>
      </c>
      <c r="R17" s="39"/>
      <c r="S17" s="39"/>
      <c r="T17" s="48" t="s">
        <v>96</v>
      </c>
    </row>
    <row r="18" spans="1:53" ht="43.5" x14ac:dyDescent="0.35">
      <c r="A18" s="37" t="s">
        <v>48</v>
      </c>
      <c r="B18" s="9"/>
      <c r="C18" s="9"/>
      <c r="D18" s="9"/>
      <c r="E18" s="9"/>
      <c r="F18" s="9" t="s">
        <v>61</v>
      </c>
      <c r="G18" s="9" t="s">
        <v>50</v>
      </c>
      <c r="H18" s="9" t="s">
        <v>85</v>
      </c>
      <c r="I18" s="9" t="s">
        <v>86</v>
      </c>
      <c r="J18" s="39">
        <v>-5689036</v>
      </c>
      <c r="K18" s="46">
        <v>0</v>
      </c>
      <c r="L18" s="39">
        <v>-731793.6</v>
      </c>
      <c r="M18" s="39">
        <f>J18-L18</f>
        <v>-4957242.4000000004</v>
      </c>
      <c r="N18" s="39">
        <f>M18</f>
        <v>-4957242.4000000004</v>
      </c>
      <c r="O18" s="39"/>
      <c r="P18" s="39">
        <v>-3000000</v>
      </c>
      <c r="Q18" s="39">
        <f>SUM(O18:P18)</f>
        <v>-3000000</v>
      </c>
      <c r="R18" s="39"/>
      <c r="S18" s="39"/>
      <c r="T18" s="47" t="s">
        <v>97</v>
      </c>
    </row>
    <row r="19" spans="1:53" ht="43.5" x14ac:dyDescent="0.35">
      <c r="A19" s="37" t="s">
        <v>48</v>
      </c>
      <c r="B19" s="9"/>
      <c r="C19" s="9"/>
      <c r="D19" s="9"/>
      <c r="E19" s="9"/>
      <c r="F19" s="9" t="s">
        <v>49</v>
      </c>
      <c r="G19" s="9" t="s">
        <v>50</v>
      </c>
      <c r="H19" s="9" t="s">
        <v>51</v>
      </c>
      <c r="I19" s="9" t="s">
        <v>52</v>
      </c>
      <c r="J19" s="39">
        <v>-740000</v>
      </c>
      <c r="K19" s="39">
        <v>0</v>
      </c>
      <c r="L19" s="39">
        <v>-112784</v>
      </c>
      <c r="M19" s="39">
        <f>J19-L19</f>
        <v>-627216</v>
      </c>
      <c r="N19" s="39">
        <f>M19</f>
        <v>-627216</v>
      </c>
      <c r="O19" s="39"/>
      <c r="P19" s="39">
        <v>-500000</v>
      </c>
      <c r="Q19" s="39">
        <f>SUM(O19:P19)</f>
        <v>-500000</v>
      </c>
      <c r="R19" s="39"/>
      <c r="S19" s="39"/>
      <c r="T19" s="47" t="s">
        <v>98</v>
      </c>
    </row>
    <row r="20" spans="1:53" ht="43.5" x14ac:dyDescent="0.35">
      <c r="A20" s="37" t="s">
        <v>48</v>
      </c>
      <c r="B20" s="9"/>
      <c r="C20" s="9"/>
      <c r="D20" s="9"/>
      <c r="E20" s="9"/>
      <c r="F20" s="9" t="s">
        <v>87</v>
      </c>
      <c r="G20" s="9" t="s">
        <v>50</v>
      </c>
      <c r="H20" s="9" t="s">
        <v>88</v>
      </c>
      <c r="I20" s="9" t="s">
        <v>89</v>
      </c>
      <c r="J20" s="39">
        <v>-225000</v>
      </c>
      <c r="K20" s="39">
        <v>0</v>
      </c>
      <c r="L20" s="39">
        <v>-110702.39999999999</v>
      </c>
      <c r="M20" s="39">
        <f t="shared" si="1"/>
        <v>-114297.60000000001</v>
      </c>
      <c r="N20" s="39">
        <f t="shared" ref="N20:N23" si="6">M20</f>
        <v>-114297.60000000001</v>
      </c>
      <c r="O20" s="39"/>
      <c r="P20" s="39">
        <v>-100000</v>
      </c>
      <c r="Q20" s="39">
        <f t="shared" si="5"/>
        <v>-100000</v>
      </c>
      <c r="R20" s="39"/>
      <c r="S20" s="39"/>
      <c r="T20" s="47" t="s">
        <v>99</v>
      </c>
    </row>
    <row r="21" spans="1:53" ht="43.5" x14ac:dyDescent="0.35">
      <c r="A21" s="37" t="s">
        <v>48</v>
      </c>
      <c r="B21" s="9"/>
      <c r="C21" s="9"/>
      <c r="D21" s="9"/>
      <c r="E21" s="9"/>
      <c r="F21" s="9" t="s">
        <v>87</v>
      </c>
      <c r="G21" s="9" t="s">
        <v>50</v>
      </c>
      <c r="H21" s="9" t="s">
        <v>90</v>
      </c>
      <c r="I21" s="9" t="s">
        <v>91</v>
      </c>
      <c r="J21" s="39">
        <v>-4320218</v>
      </c>
      <c r="K21" s="39">
        <v>-1160930</v>
      </c>
      <c r="L21" s="39">
        <v>-1783718.92</v>
      </c>
      <c r="M21" s="39">
        <f t="shared" si="1"/>
        <v>-2536499.08</v>
      </c>
      <c r="N21" s="39">
        <f t="shared" si="6"/>
        <v>-2536499.08</v>
      </c>
      <c r="O21" s="39"/>
      <c r="P21" s="39">
        <v>-1800000</v>
      </c>
      <c r="Q21" s="39">
        <f t="shared" si="5"/>
        <v>-1800000</v>
      </c>
      <c r="R21" s="39"/>
      <c r="S21" s="39"/>
      <c r="T21" s="47" t="s">
        <v>100</v>
      </c>
    </row>
    <row r="22" spans="1:53" ht="43.5" x14ac:dyDescent="0.35">
      <c r="A22" s="37" t="s">
        <v>48</v>
      </c>
      <c r="B22" s="9"/>
      <c r="C22" s="9"/>
      <c r="D22" s="9"/>
      <c r="E22" s="9"/>
      <c r="F22" s="9" t="s">
        <v>87</v>
      </c>
      <c r="G22" s="9" t="s">
        <v>50</v>
      </c>
      <c r="H22" s="9" t="s">
        <v>92</v>
      </c>
      <c r="I22" s="9" t="s">
        <v>93</v>
      </c>
      <c r="J22" s="39">
        <v>-1222245</v>
      </c>
      <c r="K22" s="39">
        <v>-432245</v>
      </c>
      <c r="L22" s="39">
        <v>-418990</v>
      </c>
      <c r="M22" s="39">
        <f t="shared" si="1"/>
        <v>-803255</v>
      </c>
      <c r="N22" s="39">
        <v>-790000</v>
      </c>
      <c r="O22" s="39"/>
      <c r="P22" s="39">
        <v>-500000</v>
      </c>
      <c r="Q22" s="39">
        <f t="shared" si="5"/>
        <v>-500000</v>
      </c>
      <c r="R22" s="39"/>
      <c r="S22" s="39"/>
      <c r="T22" s="47" t="s">
        <v>101</v>
      </c>
    </row>
    <row r="23" spans="1:53" ht="43.5" x14ac:dyDescent="0.35">
      <c r="A23" s="37" t="s">
        <v>48</v>
      </c>
      <c r="B23" s="9"/>
      <c r="C23" s="9"/>
      <c r="D23" s="9"/>
      <c r="E23" s="9"/>
      <c r="F23" s="9" t="s">
        <v>87</v>
      </c>
      <c r="G23" s="9" t="s">
        <v>50</v>
      </c>
      <c r="H23" s="9" t="s">
        <v>51</v>
      </c>
      <c r="I23" s="9" t="s">
        <v>52</v>
      </c>
      <c r="J23" s="39">
        <v>-150000</v>
      </c>
      <c r="K23" s="39">
        <v>0</v>
      </c>
      <c r="L23" s="39">
        <v>0</v>
      </c>
      <c r="M23" s="39">
        <f t="shared" si="1"/>
        <v>-150000</v>
      </c>
      <c r="N23" s="39">
        <f t="shared" si="6"/>
        <v>-150000</v>
      </c>
      <c r="O23" s="39"/>
      <c r="P23" s="39">
        <v>-150000</v>
      </c>
      <c r="Q23" s="39">
        <f t="shared" si="5"/>
        <v>-150000</v>
      </c>
      <c r="R23" s="39"/>
      <c r="S23" s="39"/>
      <c r="T23" s="47" t="s">
        <v>102</v>
      </c>
    </row>
    <row r="24" spans="1:53" s="18" customForma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14" customFormat="1" x14ac:dyDescent="0.35">
      <c r="A25" s="13" t="s">
        <v>34</v>
      </c>
      <c r="B25" s="13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14" customFormat="1" x14ac:dyDescent="0.35">
      <c r="A26" s="15" t="s">
        <v>35</v>
      </c>
      <c r="B26" s="15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14" customFormat="1" x14ac:dyDescent="0.35">
      <c r="A27" s="15" t="s">
        <v>36</v>
      </c>
      <c r="B27" s="15"/>
    </row>
    <row r="28" spans="1:53" s="14" customFormat="1" x14ac:dyDescent="0.35">
      <c r="A28" s="15" t="s">
        <v>37</v>
      </c>
      <c r="B28" s="15"/>
    </row>
    <row r="29" spans="1:53" x14ac:dyDescent="0.35">
      <c r="A29" s="15" t="s">
        <v>38</v>
      </c>
      <c r="B29" s="15"/>
      <c r="I29" s="43"/>
    </row>
    <row r="30" spans="1:53" s="14" customFormat="1" x14ac:dyDescent="0.35">
      <c r="A30" s="25" t="s">
        <v>7</v>
      </c>
      <c r="B30" s="25"/>
    </row>
    <row r="31" spans="1:53" x14ac:dyDescent="0.35">
      <c r="A31" s="2" t="s">
        <v>39</v>
      </c>
      <c r="B31" s="2"/>
    </row>
    <row r="32" spans="1:53" x14ac:dyDescent="0.35">
      <c r="A32" s="2" t="s">
        <v>40</v>
      </c>
      <c r="B32" s="2"/>
    </row>
    <row r="33" spans="1:2" x14ac:dyDescent="0.35">
      <c r="A33" s="16" t="s">
        <v>41</v>
      </c>
      <c r="B33" s="16"/>
    </row>
    <row r="34" spans="1:2" x14ac:dyDescent="0.35">
      <c r="A34" s="1" t="s">
        <v>42</v>
      </c>
      <c r="B34" s="1"/>
    </row>
    <row r="35" spans="1:2" x14ac:dyDescent="0.35">
      <c r="A35" s="17" t="s">
        <v>43</v>
      </c>
      <c r="B35" s="17"/>
    </row>
    <row r="36" spans="1:2" x14ac:dyDescent="0.35">
      <c r="A36" s="31" t="s">
        <v>44</v>
      </c>
      <c r="B36" s="17"/>
    </row>
    <row r="38" spans="1:2" x14ac:dyDescent="0.35">
      <c r="A38" s="33"/>
    </row>
  </sheetData>
  <autoFilter ref="A8:BA23" xr:uid="{ECBFDD54-6841-4AE5-91FB-10B62E2660DC}"/>
  <mergeCells count="6">
    <mergeCell ref="T10:T15"/>
    <mergeCell ref="J7:N7"/>
    <mergeCell ref="O7:Q7"/>
    <mergeCell ref="T7:T8"/>
    <mergeCell ref="S7:S8"/>
    <mergeCell ref="R7:R8"/>
  </mergeCells>
  <phoneticPr fontId="13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J9:Q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1_Erakorraliselt 2025.a ülekantavad vahendid_vorm3</dc:title>
  <dc:subject/>
  <dc:creator>Silja Kask</dc:creator>
  <dc:description/>
  <cp:lastModifiedBy>Liivi Fuchs</cp:lastModifiedBy>
  <cp:revision/>
  <dcterms:created xsi:type="dcterms:W3CDTF">2021-01-14T20:00:28Z</dcterms:created>
  <dcterms:modified xsi:type="dcterms:W3CDTF">2026-01-14T11:18:01Z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